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7370" windowHeight="750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4525"/>
</workbook>
</file>

<file path=xl/calcChain.xml><?xml version="1.0" encoding="utf-8"?>
<calcChain xmlns="http://schemas.openxmlformats.org/spreadsheetml/2006/main">
  <c r="E53" i="3" l="1"/>
  <c r="E79" i="3" l="1"/>
  <c r="E76" i="3"/>
  <c r="E72" i="3"/>
  <c r="E71" i="3"/>
  <c r="E69" i="3"/>
  <c r="E68" i="3" s="1"/>
  <c r="E25" i="3" l="1"/>
  <c r="E48" i="2"/>
  <c r="E53" i="2"/>
  <c r="E54" i="2"/>
  <c r="E72" i="2"/>
  <c r="E70" i="2"/>
  <c r="E67" i="2"/>
  <c r="E61" i="2" l="1"/>
  <c r="E60" i="2" s="1"/>
  <c r="E58" i="2" l="1"/>
  <c r="E15" i="2" s="1"/>
  <c r="E46" i="2"/>
  <c r="E45" i="2" s="1"/>
  <c r="E24" i="2"/>
  <c r="E23" i="2" s="1"/>
  <c r="C41" i="1"/>
  <c r="C29" i="1"/>
  <c r="C14" i="1"/>
  <c r="E81" i="3"/>
  <c r="E51" i="2" l="1"/>
  <c r="E64" i="3" l="1"/>
  <c r="E83" i="3"/>
  <c r="E59" i="3"/>
  <c r="E51" i="3"/>
  <c r="E49" i="3"/>
  <c r="E47" i="3"/>
  <c r="E31" i="3"/>
  <c r="E64" i="2"/>
  <c r="E63" i="2"/>
  <c r="E46" i="3" l="1"/>
  <c r="E45" i="3" s="1"/>
  <c r="E44" i="3" s="1"/>
  <c r="E43" i="2" l="1"/>
  <c r="C38" i="1"/>
  <c r="E19" i="2" l="1"/>
  <c r="E73" i="2"/>
  <c r="E49" i="2"/>
  <c r="E41" i="2"/>
  <c r="E40" i="2" s="1"/>
  <c r="E37" i="2"/>
  <c r="E36" i="2" s="1"/>
  <c r="E33" i="2"/>
  <c r="E32" i="2" s="1"/>
  <c r="E29" i="2"/>
  <c r="E27" i="2"/>
  <c r="E17" i="2"/>
  <c r="E29" i="3"/>
  <c r="C40" i="1"/>
  <c r="C34" i="1"/>
  <c r="C28" i="1"/>
  <c r="E62" i="3"/>
  <c r="E61" i="3" s="1"/>
  <c r="E58" i="3"/>
  <c r="E56" i="3"/>
  <c r="E55" i="3" s="1"/>
  <c r="E41" i="3"/>
  <c r="E40" i="3" s="1"/>
  <c r="E39" i="3" s="1"/>
  <c r="E38" i="3" s="1"/>
  <c r="E35" i="3"/>
  <c r="E34" i="3" s="1"/>
  <c r="E33" i="3" s="1"/>
  <c r="E21" i="3"/>
  <c r="E20" i="3" s="1"/>
  <c r="E19" i="3" s="1"/>
  <c r="E17" i="3"/>
  <c r="E16" i="3" s="1"/>
  <c r="E15" i="3" s="1"/>
  <c r="C26" i="1"/>
  <c r="C23" i="1"/>
  <c r="C21" i="1" s="1"/>
  <c r="C19" i="1"/>
  <c r="C18" i="1" s="1"/>
  <c r="C13" i="1"/>
  <c r="E54" i="3" l="1"/>
  <c r="C12" i="1"/>
  <c r="C11" i="1" s="1"/>
  <c r="E16" i="2"/>
  <c r="E26" i="2"/>
  <c r="E28" i="3"/>
  <c r="E27" i="3" s="1"/>
  <c r="E14" i="3" s="1"/>
  <c r="E31" i="2"/>
  <c r="E13" i="3" l="1"/>
  <c r="E14" i="2"/>
</calcChain>
</file>

<file path=xl/sharedStrings.xml><?xml version="1.0" encoding="utf-8"?>
<sst xmlns="http://schemas.openxmlformats.org/spreadsheetml/2006/main" count="372" uniqueCount="186">
  <si>
    <t>к решению Совета сельского поселения Баженовский сельсовет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</si>
  <si>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</si>
  <si>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</si>
  <si>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</si>
  <si>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</si>
  <si>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</si>
  <si>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</si>
  <si>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</si>
  <si>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</si>
  <si>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</si>
  <si>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</si>
  <si>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</si>
  <si>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</si>
  <si>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</si>
  <si>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</si>
  <si>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</si>
  <si>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</si>
  <si>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</si>
  <si>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</si>
  <si>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</si>
  <si>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</si>
  <si>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</si>
  <si>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</si>
  <si>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</si>
  <si>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</si>
  <si>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</si>
  <si>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</si>
  <si>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</si>
  <si>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</si>
  <si>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</si>
  <si>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</si>
  <si>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</si>
  <si>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</si>
  <si>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</si>
  <si>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</si>
  <si>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</si>
  <si>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</si>
  <si>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</si>
  <si>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</si>
  <si>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</si>
  <si>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</si>
  <si>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</si>
  <si>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</si>
  <si>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</si>
  <si>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</si>
  <si>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</si>
  <si>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</si>
  <si>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</si>
  <si>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</si>
  <si>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</si>
  <si>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</si>
  <si>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к решению Совета сельского поселения Баженовский сельсовет </t>
  </si>
  <si>
    <t>Наименование</t>
  </si>
  <si>
    <t>Ведомство</t>
  </si>
  <si>
    <t>Цср</t>
  </si>
  <si>
    <t>ВР</t>
  </si>
  <si>
    <t>Сумма (тыс. рублей)</t>
  </si>
  <si>
    <t>Администрация сельского поселения Баженовский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</si>
  <si>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</si>
  <si>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</si>
  <si>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</si>
  <si>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</si>
  <si>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</si>
  <si>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</si>
  <si>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</si>
  <si>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</si>
  <si>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</si>
  <si>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</si>
  <si>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</si>
  <si>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</si>
  <si>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</si>
  <si>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</si>
  <si>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</si>
  <si>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Муниципальная программа «Модернизация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</si>
  <si>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</si>
  <si>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</si>
  <si>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</si>
  <si>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</si>
  <si>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</si>
  <si>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</si>
  <si>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</si>
  <si>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</si>
  <si>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</si>
  <si>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</si>
  <si>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</si>
  <si>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</si>
  <si>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</si>
  <si>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Муниципальная программа «Совершенствование деятельности Администрации сельского поселения  Баженовский сельсовет муниципального района Белебеевский район Республики Башкортостан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</si>
  <si>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</si>
  <si>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</si>
  <si>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</si>
  <si>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</si>
  <si>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</si>
  <si>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</si>
  <si>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</si>
  <si>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</si>
  <si>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</si>
  <si>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</si>
  <si>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</si>
  <si>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</si>
  <si>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</si>
  <si>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</si>
  <si>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</si>
  <si>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</si>
  <si>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</si>
  <si>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</si>
  <si>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</si>
  <si>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</si>
  <si>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 xml:space="preserve">сельского поселения  Баженовский сельсовет муниципального района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</si>
  <si>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</si>
  <si>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</si>
  <si>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</si>
  <si>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Приложение 3</t>
  </si>
  <si>
    <t xml:space="preserve">"Об утверждении отчета об исполнении бюджета сельского поселения Баженовский сельсовет 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</si>
  <si>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</si>
  <si>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</si>
  <si>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</si>
  <si>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</si>
  <si>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</si>
  <si>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</si>
  <si>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</si>
  <si>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</si>
  <si>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2 02 15001 10 0000 151</t>
  </si>
  <si>
    <t>2 02 15002 10 0000 151</t>
  </si>
  <si>
    <t>2 02 35118 10 0000 151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</si>
  <si>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</si>
  <si>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</si>
  <si>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Прочие выплаты</t>
  </si>
  <si>
    <t>Содержание и обслуживание муниципальной казны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</si>
  <si>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</si>
  <si>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2 02 40014 10 7301 151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</si>
  <si>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</si>
  <si>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 xml:space="preserve">Прочие поступления  от использования  имущества,находящегося в собственности  сельских поселений </t>
  </si>
  <si>
    <t>1 17 00000 00000 000</t>
  </si>
  <si>
    <t>1 17 05050 10791 180</t>
  </si>
  <si>
    <t>ПРОЧИЕ НЕНАЛОГОВЫЕ ДОХОДЫ</t>
  </si>
  <si>
    <t>Прочие неналоговые доходы бюджетов сельских поступлений</t>
  </si>
  <si>
    <t>2 02 49999 10 5555 151</t>
  </si>
  <si>
    <t>2 02 49999 10 7404 151</t>
  </si>
  <si>
    <t>№_______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</si>
  <si>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2017-2021    годы"</t>
  </si>
  <si>
    <t>Другие  вопросыв области национальной экономики</t>
  </si>
  <si>
    <t>Муниципальная программа «Формирование городской среды"</t>
  </si>
  <si>
    <t>Формирование современной городской среды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</si>
  <si>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</si>
  <si>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1000000000</t>
  </si>
  <si>
    <t>Социальная поддержка отдельных категорий граждан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</si>
  <si>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</si>
  <si>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>1020074040</t>
  </si>
  <si>
    <t>0412</t>
  </si>
  <si>
    <t>Муниципальная программа «Развитие автомобильных дорог в сельском поселений Баженовский сельсовет муниципального района Белебеевский район РБ</t>
  </si>
  <si>
    <t>Пенсионное обеспечепние</t>
  </si>
  <si>
    <t>1001</t>
  </si>
  <si>
    <t>Белебеевский район Республики Башкортостан за 2019 год»</t>
  </si>
  <si>
    <t>Доходы бюджета сельского поселения Баженовский сельсовет муниципального района Белебеевский район Республики Башкортостан за  2019 год по кодам классификации  доходов бюджета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</si>
  <si>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</si>
  <si>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</si>
  <si>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 xml:space="preserve">Ведомственная структура расходов бюджета сельского поселения Баженовский сельсовет  муниципального района Белебеевский район Республики Башкортостан  за 2019 год  </t>
  </si>
  <si>
    <t>1 01 02020 01 0000 110</t>
  </si>
  <si>
    <t>2 02 49999 10 7231 151</t>
  </si>
  <si>
    <t>2 07 05030 10 6100 180</t>
  </si>
  <si>
    <t>2 07 05030 10 6400 180</t>
  </si>
  <si>
    <t>Непрограммные расходы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</si>
  <si>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</si>
  <si>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</si>
  <si>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9900051180</t>
  </si>
  <si>
    <t>9900000000</t>
  </si>
  <si>
    <t>Муниципальная программа «Стимулирование развития жилищного строительства в  муниципальном районе Белебеевский район Республики Башкортостан "</t>
  </si>
  <si>
    <t>Утверждение генеральных планов сельского поселения</t>
  </si>
  <si>
    <t>Улучшение уличного освещения</t>
  </si>
  <si>
    <t>20Б0000000</t>
  </si>
  <si>
    <t>20Б01S2310</t>
  </si>
  <si>
    <t>261F255550</t>
  </si>
  <si>
    <t>Муниципальная программа"Экология и природные ресурсы  муниципального района Белебеевский район Республики Башкортостан"</t>
  </si>
  <si>
    <t>Организация по сбору, утилизации и переработке отходов</t>
  </si>
  <si>
    <t>0100000000</t>
  </si>
  <si>
    <t>0100041200</t>
  </si>
  <si>
    <t>2000074040</t>
  </si>
  <si>
    <t>2000000000</t>
  </si>
  <si>
    <t xml:space="preserve"> Участие  в организации деятельности  по сбору, утилизации и переработке отходов</t>
  </si>
  <si>
    <t>0200074000</t>
  </si>
  <si>
    <t>0107</t>
  </si>
  <si>
    <t>0605</t>
  </si>
  <si>
    <t>Другие вопросы в области охраны окружающей среды</t>
  </si>
  <si>
    <t>200</t>
  </si>
  <si>
    <t>от "_____"____________ 2020 года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</si>
</sst>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164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/>
    <xf numFmtId="49" fontId="9" fillId="0" borderId="1" xfId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wrapText="1"/>
    </xf>
    <xf numFmtId="0" fontId="1" fillId="0" borderId="0" xfId="1" applyFont="1" applyFill="1" applyBorder="1"/>
    <xf numFmtId="0" fontId="10" fillId="0" borderId="1" xfId="0" quotePrefix="1" applyFont="1" applyBorder="1" applyAlignment="1">
      <alignment horizontal="left" vertical="top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3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0" fontId="14" fillId="0" borderId="0" xfId="1" applyFont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14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="80" zoomScaleNormal="80" workbookViewId="0">
      <selection activeCell="A8" sqref="A8:C8"/>
    </sheetView>
  </sheetViews>
  <sheetFormatPr defaultRowHeight="18.75" x14ac:dyDescent="0.3"/>
  <cols>
    <col min="1" max="1" width="29.140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8" t="s">
        <v>106</v>
      </c>
      <c r="B1" s="68"/>
      <c r="C1" s="68"/>
    </row>
    <row r="2" spans="1:3" s="1" customFormat="1" x14ac:dyDescent="0.3">
      <c r="A2" s="68" t="s">
        <v>0</v>
      </c>
      <c r="B2" s="68"/>
      <c r="C2" s="68"/>
    </row>
    <row r="3" spans="1:3" s="1" customFormat="1" x14ac:dyDescent="0.3">
      <c r="A3" s="68" t="s">
        <v>1</v>
      </c>
      <c r="B3" s="68"/>
      <c r="C3" s="68"/>
    </row>
    <row r="4" spans="1:3" s="1" customFormat="1" x14ac:dyDescent="0.3">
      <c r="A4" s="70" t="s">
        <v>185</v>
      </c>
      <c r="B4" s="70"/>
      <c r="C4" s="70"/>
    </row>
    <row r="5" spans="1:3" s="1" customFormat="1" x14ac:dyDescent="0.3">
      <c r="A5" s="68" t="s">
        <v>107</v>
      </c>
      <c r="B5" s="68"/>
      <c r="C5" s="68"/>
    </row>
    <row r="6" spans="1:3" s="1" customFormat="1" x14ac:dyDescent="0.3">
      <c r="A6" s="68" t="s">
        <v>108</v>
      </c>
      <c r="B6" s="68"/>
      <c r="C6" s="68"/>
    </row>
    <row r="7" spans="1:3" s="1" customFormat="1" x14ac:dyDescent="0.3">
      <c r="A7" s="68" t="s">
        <v>153</v>
      </c>
      <c r="B7" s="68"/>
      <c r="C7" s="68"/>
    </row>
    <row r="8" spans="1:3" ht="67.150000000000006" customHeight="1" x14ac:dyDescent="0.3">
      <c r="A8" s="69" t="s">
        <v>154</v>
      </c>
      <c r="B8" s="69"/>
      <c r="C8" s="69"/>
    </row>
    <row r="9" spans="1:3" ht="131.25" x14ac:dyDescent="0.3">
      <c r="A9" s="3" t="s">
        <v>2</v>
      </c>
      <c r="B9" s="3" t="s">
        <v>3</v>
      </c>
      <c r="C9" s="4" t="s">
        <v>4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5</v>
      </c>
      <c r="C11" s="64">
        <f>C12+C40</f>
        <v>6457353.6600000001</v>
      </c>
    </row>
    <row r="12" spans="1:3" ht="37.5" x14ac:dyDescent="0.3">
      <c r="A12" s="9" t="s">
        <v>6</v>
      </c>
      <c r="B12" s="8" t="s">
        <v>7</v>
      </c>
      <c r="C12" s="64">
        <f>C13+C18+C21+C26+C28+C34+C38</f>
        <v>892316.32000000007</v>
      </c>
    </row>
    <row r="13" spans="1:3" ht="25.5" customHeight="1" x14ac:dyDescent="0.3">
      <c r="A13" s="9" t="s">
        <v>8</v>
      </c>
      <c r="B13" s="8" t="s">
        <v>9</v>
      </c>
      <c r="C13" s="64">
        <f>C14</f>
        <v>32963.65</v>
      </c>
    </row>
    <row r="14" spans="1:3" x14ac:dyDescent="0.3">
      <c r="A14" s="10" t="s">
        <v>10</v>
      </c>
      <c r="B14" s="11" t="s">
        <v>11</v>
      </c>
      <c r="C14" s="65">
        <f>SUM(C15:C17)</f>
        <v>32963.65</v>
      </c>
    </row>
    <row r="15" spans="1:3" ht="113.25" customHeight="1" x14ac:dyDescent="0.3">
      <c r="A15" s="10" t="s">
        <v>12</v>
      </c>
      <c r="B15" s="11" t="s">
        <v>13</v>
      </c>
      <c r="C15" s="65">
        <v>32115.98</v>
      </c>
    </row>
    <row r="16" spans="1:3" ht="75" x14ac:dyDescent="0.3">
      <c r="A16" s="10" t="s">
        <v>158</v>
      </c>
      <c r="B16" s="11" t="s">
        <v>118</v>
      </c>
      <c r="C16" s="65">
        <v>15.25</v>
      </c>
    </row>
    <row r="17" spans="1:3" ht="75" x14ac:dyDescent="0.3">
      <c r="A17" s="10" t="s">
        <v>117</v>
      </c>
      <c r="B17" s="11" t="s">
        <v>118</v>
      </c>
      <c r="C17" s="65">
        <v>832.42</v>
      </c>
    </row>
    <row r="18" spans="1:3" ht="22.5" customHeight="1" x14ac:dyDescent="0.3">
      <c r="A18" s="9" t="s">
        <v>14</v>
      </c>
      <c r="B18" s="8" t="s">
        <v>15</v>
      </c>
      <c r="C18" s="64">
        <f>C19</f>
        <v>4940.5200000000004</v>
      </c>
    </row>
    <row r="19" spans="1:3" x14ac:dyDescent="0.3">
      <c r="A19" s="10" t="s">
        <v>16</v>
      </c>
      <c r="B19" s="11" t="s">
        <v>17</v>
      </c>
      <c r="C19" s="65">
        <f>C20</f>
        <v>4940.5200000000004</v>
      </c>
    </row>
    <row r="20" spans="1:3" x14ac:dyDescent="0.3">
      <c r="A20" s="10" t="s">
        <v>18</v>
      </c>
      <c r="B20" s="11" t="s">
        <v>17</v>
      </c>
      <c r="C20" s="65">
        <v>4940.5200000000004</v>
      </c>
    </row>
    <row r="21" spans="1:3" ht="20.25" customHeight="1" x14ac:dyDescent="0.3">
      <c r="A21" s="9" t="s">
        <v>19</v>
      </c>
      <c r="B21" s="8" t="s">
        <v>20</v>
      </c>
      <c r="C21" s="64">
        <f>SUM(C22:C23)</f>
        <v>720297.13</v>
      </c>
    </row>
    <row r="22" spans="1:3" ht="75" x14ac:dyDescent="0.3">
      <c r="A22" s="10" t="s">
        <v>21</v>
      </c>
      <c r="B22" s="11" t="s">
        <v>22</v>
      </c>
      <c r="C22" s="65">
        <v>130568.11</v>
      </c>
    </row>
    <row r="23" spans="1:3" x14ac:dyDescent="0.3">
      <c r="A23" s="10" t="s">
        <v>23</v>
      </c>
      <c r="B23" s="11" t="s">
        <v>24</v>
      </c>
      <c r="C23" s="65">
        <f>C24+C25</f>
        <v>589729.02</v>
      </c>
    </row>
    <row r="24" spans="1:3" ht="59.25" customHeight="1" x14ac:dyDescent="0.3">
      <c r="A24" s="10" t="s">
        <v>25</v>
      </c>
      <c r="B24" s="11" t="s">
        <v>26</v>
      </c>
      <c r="C24" s="65">
        <v>380308.88</v>
      </c>
    </row>
    <row r="25" spans="1:3" ht="59.25" customHeight="1" x14ac:dyDescent="0.3">
      <c r="A25" s="10" t="s">
        <v>27</v>
      </c>
      <c r="B25" s="11" t="s">
        <v>28</v>
      </c>
      <c r="C25" s="65">
        <v>209420.14</v>
      </c>
    </row>
    <row r="26" spans="1:3" s="12" customFormat="1" ht="28.5" customHeight="1" x14ac:dyDescent="0.3">
      <c r="A26" s="9" t="s">
        <v>29</v>
      </c>
      <c r="B26" s="8" t="s">
        <v>30</v>
      </c>
      <c r="C26" s="64">
        <f>C27</f>
        <v>950</v>
      </c>
    </row>
    <row r="27" spans="1:3" ht="131.25" x14ac:dyDescent="0.3">
      <c r="A27" s="10" t="s">
        <v>31</v>
      </c>
      <c r="B27" s="11" t="s">
        <v>32</v>
      </c>
      <c r="C27" s="65">
        <v>950</v>
      </c>
    </row>
    <row r="28" spans="1:3" ht="75" customHeight="1" x14ac:dyDescent="0.3">
      <c r="A28" s="9" t="s">
        <v>33</v>
      </c>
      <c r="B28" s="8" t="s">
        <v>34</v>
      </c>
      <c r="C28" s="64">
        <f>C29</f>
        <v>116397.12999999999</v>
      </c>
    </row>
    <row r="29" spans="1:3" ht="140.25" customHeight="1" x14ac:dyDescent="0.3">
      <c r="A29" s="10" t="s">
        <v>35</v>
      </c>
      <c r="B29" s="11" t="s">
        <v>36</v>
      </c>
      <c r="C29" s="65">
        <f>SUM(C30:C33)</f>
        <v>116397.12999999999</v>
      </c>
    </row>
    <row r="30" spans="1:3" ht="131.25" x14ac:dyDescent="0.3">
      <c r="A30" s="10" t="s">
        <v>119</v>
      </c>
      <c r="B30" s="11" t="s">
        <v>120</v>
      </c>
      <c r="C30" s="65">
        <v>40588.949999999997</v>
      </c>
    </row>
    <row r="31" spans="1:3" ht="112.5" x14ac:dyDescent="0.3">
      <c r="A31" s="10" t="s">
        <v>109</v>
      </c>
      <c r="B31" s="11" t="s">
        <v>110</v>
      </c>
      <c r="C31" s="65">
        <v>20769.84</v>
      </c>
    </row>
    <row r="32" spans="1:3" ht="56.25" x14ac:dyDescent="0.3">
      <c r="A32" s="10" t="s">
        <v>37</v>
      </c>
      <c r="B32" s="11" t="s">
        <v>38</v>
      </c>
      <c r="C32" s="65">
        <v>0</v>
      </c>
    </row>
    <row r="33" spans="1:4" ht="56.25" x14ac:dyDescent="0.3">
      <c r="A33" s="10" t="s">
        <v>39</v>
      </c>
      <c r="B33" s="11" t="s">
        <v>132</v>
      </c>
      <c r="C33" s="65">
        <v>55038.34</v>
      </c>
    </row>
    <row r="34" spans="1:4" ht="56.25" x14ac:dyDescent="0.3">
      <c r="A34" s="9" t="s">
        <v>40</v>
      </c>
      <c r="B34" s="8" t="s">
        <v>41</v>
      </c>
      <c r="C34" s="64">
        <f>C35</f>
        <v>7967.89</v>
      </c>
    </row>
    <row r="35" spans="1:4" ht="56.25" x14ac:dyDescent="0.3">
      <c r="A35" s="10" t="s">
        <v>42</v>
      </c>
      <c r="B35" s="11" t="s">
        <v>43</v>
      </c>
      <c r="C35" s="65">
        <v>7967.89</v>
      </c>
    </row>
    <row r="36" spans="1:4" ht="0.75" customHeight="1" x14ac:dyDescent="0.3">
      <c r="A36" s="9"/>
      <c r="B36" s="8"/>
      <c r="C36" s="64"/>
    </row>
    <row r="37" spans="1:4" ht="255" hidden="1" customHeight="1" x14ac:dyDescent="0.3">
      <c r="A37" s="10"/>
      <c r="B37" s="11"/>
      <c r="C37" s="65"/>
    </row>
    <row r="38" spans="1:4" ht="36" customHeight="1" x14ac:dyDescent="0.3">
      <c r="A38" s="9" t="s">
        <v>133</v>
      </c>
      <c r="B38" s="54" t="s">
        <v>135</v>
      </c>
      <c r="C38" s="64">
        <f>C39</f>
        <v>8800</v>
      </c>
    </row>
    <row r="39" spans="1:4" ht="39" customHeight="1" x14ac:dyDescent="0.3">
      <c r="A39" s="10" t="s">
        <v>134</v>
      </c>
      <c r="B39" s="53" t="s">
        <v>136</v>
      </c>
      <c r="C39" s="65">
        <v>8800</v>
      </c>
    </row>
    <row r="40" spans="1:4" s="12" customFormat="1" ht="37.5" x14ac:dyDescent="0.3">
      <c r="A40" s="9" t="s">
        <v>121</v>
      </c>
      <c r="B40" s="8" t="s">
        <v>44</v>
      </c>
      <c r="C40" s="64">
        <f>C41</f>
        <v>5565037.3399999999</v>
      </c>
    </row>
    <row r="41" spans="1:4" s="12" customFormat="1" ht="75" x14ac:dyDescent="0.3">
      <c r="A41" s="9" t="s">
        <v>121</v>
      </c>
      <c r="B41" s="8" t="s">
        <v>45</v>
      </c>
      <c r="C41" s="66">
        <f>SUM(C42:C50)</f>
        <v>5565037.3399999999</v>
      </c>
    </row>
    <row r="42" spans="1:4" ht="37.5" x14ac:dyDescent="0.3">
      <c r="A42" s="42" t="s">
        <v>122</v>
      </c>
      <c r="B42" s="41" t="s">
        <v>46</v>
      </c>
      <c r="C42" s="67">
        <v>265500</v>
      </c>
    </row>
    <row r="43" spans="1:4" s="12" customFormat="1" ht="56.25" x14ac:dyDescent="0.3">
      <c r="A43" s="42" t="s">
        <v>123</v>
      </c>
      <c r="B43" s="41" t="s">
        <v>47</v>
      </c>
      <c r="C43" s="67">
        <v>3026510.84</v>
      </c>
      <c r="D43" s="13"/>
    </row>
    <row r="44" spans="1:4" ht="75" x14ac:dyDescent="0.3">
      <c r="A44" s="42" t="s">
        <v>124</v>
      </c>
      <c r="B44" s="48" t="s">
        <v>48</v>
      </c>
      <c r="C44" s="67">
        <v>77600</v>
      </c>
    </row>
    <row r="45" spans="1:4" ht="117" customHeight="1" x14ac:dyDescent="0.3">
      <c r="A45" s="42" t="s">
        <v>130</v>
      </c>
      <c r="B45" s="48" t="s">
        <v>49</v>
      </c>
      <c r="C45" s="67">
        <v>556867</v>
      </c>
    </row>
    <row r="46" spans="1:4" ht="41.25" customHeight="1" x14ac:dyDescent="0.3">
      <c r="A46" s="42" t="s">
        <v>137</v>
      </c>
      <c r="B46" s="48" t="s">
        <v>50</v>
      </c>
      <c r="C46" s="67">
        <v>537055</v>
      </c>
    </row>
    <row r="47" spans="1:4" ht="39" customHeight="1" x14ac:dyDescent="0.3">
      <c r="A47" s="42" t="s">
        <v>159</v>
      </c>
      <c r="B47" s="48" t="s">
        <v>50</v>
      </c>
      <c r="C47" s="67">
        <v>377404.5</v>
      </c>
    </row>
    <row r="48" spans="1:4" ht="39" customHeight="1" x14ac:dyDescent="0.3">
      <c r="A48" s="42" t="s">
        <v>138</v>
      </c>
      <c r="B48" s="48" t="s">
        <v>50</v>
      </c>
      <c r="C48" s="67">
        <v>700000</v>
      </c>
    </row>
    <row r="49" spans="1:3" ht="56.25" x14ac:dyDescent="0.3">
      <c r="A49" s="42" t="s">
        <v>160</v>
      </c>
      <c r="B49" s="41" t="s">
        <v>125</v>
      </c>
      <c r="C49" s="67">
        <v>24000</v>
      </c>
    </row>
    <row r="50" spans="1:3" ht="37.5" x14ac:dyDescent="0.3">
      <c r="A50" s="42" t="s">
        <v>161</v>
      </c>
      <c r="B50" s="48" t="s">
        <v>126</v>
      </c>
      <c r="C50" s="67">
        <v>100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1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zoomScale="80" zoomScaleNormal="80" workbookViewId="0">
      <selection activeCell="G9" sqref="G9"/>
    </sheetView>
  </sheetViews>
  <sheetFormatPr defaultRowHeight="15.75" x14ac:dyDescent="0.25"/>
  <cols>
    <col min="1" max="1" width="59.85546875" style="18" customWidth="1"/>
    <col min="2" max="2" width="15" style="18" customWidth="1"/>
    <col min="3" max="3" width="17.5703125" style="16" customWidth="1"/>
    <col min="4" max="4" width="8.28515625" style="16" customWidth="1"/>
    <col min="5" max="5" width="25.5703125" style="43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1" t="s">
        <v>111</v>
      </c>
      <c r="B1" s="71"/>
      <c r="C1" s="71"/>
      <c r="D1" s="71"/>
      <c r="E1" s="71"/>
    </row>
    <row r="2" spans="1:6" s="15" customFormat="1" ht="18.75" customHeight="1" x14ac:dyDescent="0.3">
      <c r="A2" s="71" t="s">
        <v>51</v>
      </c>
      <c r="B2" s="71"/>
      <c r="C2" s="71"/>
      <c r="D2" s="71"/>
      <c r="E2" s="71"/>
    </row>
    <row r="3" spans="1:6" s="15" customFormat="1" ht="18.75" customHeight="1" x14ac:dyDescent="0.3">
      <c r="A3" s="71" t="s">
        <v>1</v>
      </c>
      <c r="B3" s="71"/>
      <c r="C3" s="71"/>
      <c r="D3" s="71"/>
      <c r="E3" s="71"/>
    </row>
    <row r="4" spans="1:6" s="15" customFormat="1" ht="18.75" x14ac:dyDescent="0.3">
      <c r="A4" s="72" t="s">
        <v>185</v>
      </c>
      <c r="B4" s="72"/>
      <c r="C4" s="72"/>
      <c r="D4" s="72"/>
      <c r="E4" s="72"/>
    </row>
    <row r="5" spans="1:6" s="15" customFormat="1" ht="18.75" customHeight="1" x14ac:dyDescent="0.3">
      <c r="A5" s="71" t="s">
        <v>107</v>
      </c>
      <c r="B5" s="71"/>
      <c r="C5" s="71"/>
      <c r="D5" s="71"/>
      <c r="E5" s="71"/>
    </row>
    <row r="6" spans="1:6" s="15" customFormat="1" ht="18.75" customHeight="1" x14ac:dyDescent="0.3">
      <c r="A6" s="71" t="s">
        <v>108</v>
      </c>
      <c r="B6" s="71"/>
      <c r="C6" s="71"/>
      <c r="D6" s="71"/>
      <c r="E6" s="71"/>
    </row>
    <row r="7" spans="1:6" s="15" customFormat="1" ht="18.75" customHeight="1" x14ac:dyDescent="0.3">
      <c r="A7" s="71" t="s">
        <v>153</v>
      </c>
      <c r="B7" s="71"/>
      <c r="C7" s="71"/>
      <c r="D7" s="71"/>
      <c r="E7" s="71"/>
    </row>
    <row r="8" spans="1:6" ht="18.75" x14ac:dyDescent="0.3">
      <c r="A8" s="73"/>
      <c r="B8" s="73"/>
      <c r="C8" s="73"/>
      <c r="D8" s="73"/>
      <c r="E8" s="73"/>
    </row>
    <row r="9" spans="1:6" ht="54.75" customHeight="1" x14ac:dyDescent="0.3">
      <c r="A9" s="74" t="s">
        <v>157</v>
      </c>
      <c r="B9" s="74"/>
      <c r="C9" s="74"/>
      <c r="D9" s="74"/>
      <c r="E9" s="74"/>
      <c r="F9" s="17"/>
    </row>
    <row r="10" spans="1:6" s="18" customFormat="1" x14ac:dyDescent="0.25">
      <c r="A10" s="75"/>
      <c r="B10" s="75"/>
      <c r="C10" s="75"/>
      <c r="D10" s="75"/>
      <c r="E10" s="75"/>
    </row>
    <row r="11" spans="1:6" s="18" customFormat="1" ht="15.75" customHeight="1" x14ac:dyDescent="0.25">
      <c r="A11" s="76" t="s">
        <v>52</v>
      </c>
      <c r="B11" s="78" t="s">
        <v>53</v>
      </c>
      <c r="C11" s="79" t="s">
        <v>54</v>
      </c>
      <c r="D11" s="79" t="s">
        <v>55</v>
      </c>
      <c r="E11" s="81" t="s">
        <v>56</v>
      </c>
      <c r="F11" s="19"/>
    </row>
    <row r="12" spans="1:6" s="18" customFormat="1" ht="29.25" customHeight="1" x14ac:dyDescent="0.25">
      <c r="A12" s="77"/>
      <c r="B12" s="78"/>
      <c r="C12" s="80"/>
      <c r="D12" s="80"/>
      <c r="E12" s="82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4">
        <v>4</v>
      </c>
    </row>
    <row r="14" spans="1:6" s="24" customFormat="1" ht="18.75" x14ac:dyDescent="0.3">
      <c r="A14" s="7" t="s">
        <v>5</v>
      </c>
      <c r="B14" s="21"/>
      <c r="C14" s="22"/>
      <c r="D14" s="22"/>
      <c r="E14" s="64">
        <f>E15</f>
        <v>6434830.8200000003</v>
      </c>
      <c r="F14" s="23"/>
    </row>
    <row r="15" spans="1:6" s="18" customFormat="1" ht="75" x14ac:dyDescent="0.3">
      <c r="A15" s="7" t="s">
        <v>57</v>
      </c>
      <c r="B15" s="21">
        <v>791</v>
      </c>
      <c r="C15" s="22"/>
      <c r="D15" s="22"/>
      <c r="E15" s="64">
        <f>E16+E23+E26+E31+E36+E40+E45+E48+E60+E63+E66+E69+E72</f>
        <v>6434830.8200000003</v>
      </c>
      <c r="F15" s="19"/>
    </row>
    <row r="16" spans="1:6" s="50" customFormat="1" ht="112.5" x14ac:dyDescent="0.3">
      <c r="A16" s="45" t="s">
        <v>58</v>
      </c>
      <c r="B16" s="29">
        <v>791</v>
      </c>
      <c r="C16" s="34" t="s">
        <v>59</v>
      </c>
      <c r="D16" s="35"/>
      <c r="E16" s="65">
        <f>E17+E19</f>
        <v>2521675.7999999998</v>
      </c>
      <c r="F16" s="49"/>
    </row>
    <row r="17" spans="1:9" s="18" customFormat="1" ht="18.75" x14ac:dyDescent="0.3">
      <c r="A17" s="25" t="s">
        <v>60</v>
      </c>
      <c r="B17" s="29">
        <v>791</v>
      </c>
      <c r="C17" s="34" t="s">
        <v>61</v>
      </c>
      <c r="D17" s="35"/>
      <c r="E17" s="65">
        <f>E18</f>
        <v>805842.76</v>
      </c>
      <c r="F17" s="27"/>
    </row>
    <row r="18" spans="1:9" s="18" customFormat="1" ht="95.25" customHeight="1" x14ac:dyDescent="0.3">
      <c r="A18" s="25" t="s">
        <v>62</v>
      </c>
      <c r="B18" s="29">
        <v>791</v>
      </c>
      <c r="C18" s="34" t="s">
        <v>61</v>
      </c>
      <c r="D18" s="35">
        <v>100</v>
      </c>
      <c r="E18" s="65">
        <v>805842.76</v>
      </c>
    </row>
    <row r="19" spans="1:9" s="18" customFormat="1" ht="37.5" x14ac:dyDescent="0.3">
      <c r="A19" s="25" t="s">
        <v>64</v>
      </c>
      <c r="B19" s="29">
        <v>791</v>
      </c>
      <c r="C19" s="34" t="s">
        <v>65</v>
      </c>
      <c r="D19" s="35"/>
      <c r="E19" s="65">
        <f>E20+E21+E22</f>
        <v>1715833.04</v>
      </c>
      <c r="F19" s="16"/>
    </row>
    <row r="20" spans="1:9" s="18" customFormat="1" ht="94.5" customHeight="1" x14ac:dyDescent="0.3">
      <c r="A20" s="25" t="s">
        <v>62</v>
      </c>
      <c r="B20" s="29">
        <v>791</v>
      </c>
      <c r="C20" s="34" t="s">
        <v>65</v>
      </c>
      <c r="D20" s="35">
        <v>100</v>
      </c>
      <c r="E20" s="65">
        <v>1255933.3</v>
      </c>
      <c r="F20" s="16"/>
    </row>
    <row r="21" spans="1:9" s="27" customFormat="1" ht="37.5" x14ac:dyDescent="0.3">
      <c r="A21" s="25" t="s">
        <v>66</v>
      </c>
      <c r="B21" s="29">
        <v>791</v>
      </c>
      <c r="C21" s="34" t="s">
        <v>65</v>
      </c>
      <c r="D21" s="35">
        <v>200</v>
      </c>
      <c r="E21" s="65">
        <v>396588.94</v>
      </c>
      <c r="F21" s="28"/>
    </row>
    <row r="22" spans="1:9" s="18" customFormat="1" ht="18.75" x14ac:dyDescent="0.3">
      <c r="A22" s="25" t="s">
        <v>67</v>
      </c>
      <c r="B22" s="29">
        <v>791</v>
      </c>
      <c r="C22" s="34" t="s">
        <v>65</v>
      </c>
      <c r="D22" s="35">
        <v>800</v>
      </c>
      <c r="E22" s="65">
        <v>63310.8</v>
      </c>
      <c r="F22" s="16"/>
    </row>
    <row r="23" spans="1:9" s="50" customFormat="1" ht="18.75" x14ac:dyDescent="0.3">
      <c r="A23" s="45" t="s">
        <v>162</v>
      </c>
      <c r="B23" s="29">
        <v>791</v>
      </c>
      <c r="C23" s="26">
        <v>9900000000</v>
      </c>
      <c r="D23" s="35"/>
      <c r="E23" s="65">
        <f>E24</f>
        <v>54809</v>
      </c>
      <c r="F23" s="51"/>
    </row>
    <row r="24" spans="1:9" s="28" customFormat="1" ht="18.75" x14ac:dyDescent="0.3">
      <c r="A24" s="25" t="s">
        <v>163</v>
      </c>
      <c r="B24" s="29">
        <v>791</v>
      </c>
      <c r="C24" s="26">
        <v>9900000220</v>
      </c>
      <c r="D24" s="35"/>
      <c r="E24" s="65">
        <f>E25</f>
        <v>54809</v>
      </c>
      <c r="F24" s="16"/>
    </row>
    <row r="25" spans="1:9" ht="56.25" x14ac:dyDescent="0.3">
      <c r="A25" s="25" t="s">
        <v>164</v>
      </c>
      <c r="B25" s="29">
        <v>791</v>
      </c>
      <c r="C25" s="26">
        <v>9900000220</v>
      </c>
      <c r="D25" s="35">
        <v>800</v>
      </c>
      <c r="E25" s="65">
        <v>54809</v>
      </c>
      <c r="F25" s="28"/>
    </row>
    <row r="26" spans="1:9" s="50" customFormat="1" ht="75" x14ac:dyDescent="0.3">
      <c r="A26" s="45" t="s">
        <v>129</v>
      </c>
      <c r="B26" s="29">
        <v>791</v>
      </c>
      <c r="C26" s="26">
        <v>1200000000</v>
      </c>
      <c r="D26" s="35"/>
      <c r="E26" s="65">
        <f>E27+E29</f>
        <v>361841.71</v>
      </c>
      <c r="F26" s="51"/>
      <c r="I26" s="25"/>
    </row>
    <row r="27" spans="1:9" s="28" customFormat="1" ht="37.5" x14ac:dyDescent="0.3">
      <c r="A27" s="25" t="s">
        <v>128</v>
      </c>
      <c r="B27" s="29">
        <v>791</v>
      </c>
      <c r="C27" s="26">
        <v>1200009040</v>
      </c>
      <c r="D27" s="35"/>
      <c r="E27" s="65">
        <f>E28</f>
        <v>327441.71000000002</v>
      </c>
      <c r="F27" s="16"/>
    </row>
    <row r="28" spans="1:9" ht="37.5" x14ac:dyDescent="0.3">
      <c r="A28" s="25" t="s">
        <v>66</v>
      </c>
      <c r="B28" s="29">
        <v>791</v>
      </c>
      <c r="C28" s="26">
        <v>1200009040</v>
      </c>
      <c r="D28" s="35">
        <v>200</v>
      </c>
      <c r="E28" s="65">
        <v>327441.71000000002</v>
      </c>
      <c r="F28" s="28"/>
    </row>
    <row r="29" spans="1:9" ht="18.75" x14ac:dyDescent="0.3">
      <c r="A29" s="25" t="s">
        <v>127</v>
      </c>
      <c r="B29" s="29">
        <v>791</v>
      </c>
      <c r="C29" s="26">
        <v>1200092360</v>
      </c>
      <c r="D29" s="35"/>
      <c r="E29" s="65">
        <f>E30</f>
        <v>34400</v>
      </c>
    </row>
    <row r="30" spans="1:9" ht="18.75" x14ac:dyDescent="0.3">
      <c r="A30" s="25" t="s">
        <v>67</v>
      </c>
      <c r="B30" s="29">
        <v>791</v>
      </c>
      <c r="C30" s="26">
        <v>1200092360</v>
      </c>
      <c r="D30" s="26">
        <v>800</v>
      </c>
      <c r="E30" s="65">
        <v>34400</v>
      </c>
    </row>
    <row r="31" spans="1:9" s="51" customFormat="1" ht="18.75" x14ac:dyDescent="0.3">
      <c r="A31" s="45" t="s">
        <v>162</v>
      </c>
      <c r="B31" s="29">
        <v>791</v>
      </c>
      <c r="C31" s="34" t="s">
        <v>166</v>
      </c>
      <c r="D31" s="35"/>
      <c r="E31" s="65">
        <f>E32</f>
        <v>77600</v>
      </c>
    </row>
    <row r="32" spans="1:9" s="28" customFormat="1" ht="22.5" customHeight="1" x14ac:dyDescent="0.3">
      <c r="A32" s="25" t="s">
        <v>90</v>
      </c>
      <c r="B32" s="29">
        <v>791</v>
      </c>
      <c r="C32" s="34" t="s">
        <v>165</v>
      </c>
      <c r="D32" s="35"/>
      <c r="E32" s="65">
        <f>E33</f>
        <v>77600</v>
      </c>
    </row>
    <row r="33" spans="1:6" ht="75" x14ac:dyDescent="0.3">
      <c r="A33" s="25" t="s">
        <v>68</v>
      </c>
      <c r="B33" s="29">
        <v>791</v>
      </c>
      <c r="C33" s="34" t="s">
        <v>165</v>
      </c>
      <c r="D33" s="35"/>
      <c r="E33" s="65">
        <f>E34+E35</f>
        <v>77600</v>
      </c>
      <c r="F33" s="28"/>
    </row>
    <row r="34" spans="1:6" s="28" customFormat="1" ht="96" customHeight="1" x14ac:dyDescent="0.3">
      <c r="A34" s="25" t="s">
        <v>62</v>
      </c>
      <c r="B34" s="29">
        <v>791</v>
      </c>
      <c r="C34" s="34" t="s">
        <v>165</v>
      </c>
      <c r="D34" s="35">
        <v>100</v>
      </c>
      <c r="E34" s="65">
        <v>75934.41</v>
      </c>
      <c r="F34" s="16"/>
    </row>
    <row r="35" spans="1:6" ht="36.75" customHeight="1" x14ac:dyDescent="0.3">
      <c r="A35" s="25" t="s">
        <v>66</v>
      </c>
      <c r="B35" s="29">
        <v>791</v>
      </c>
      <c r="C35" s="34" t="s">
        <v>165</v>
      </c>
      <c r="D35" s="35">
        <v>200</v>
      </c>
      <c r="E35" s="65">
        <v>1665.59</v>
      </c>
    </row>
    <row r="36" spans="1:6" s="51" customFormat="1" ht="93.75" x14ac:dyDescent="0.3">
      <c r="A36" s="45" t="s">
        <v>140</v>
      </c>
      <c r="B36" s="29">
        <v>791</v>
      </c>
      <c r="C36" s="35">
        <v>1600000000</v>
      </c>
      <c r="D36" s="35"/>
      <c r="E36" s="65">
        <f>E37</f>
        <v>435184.9</v>
      </c>
    </row>
    <row r="37" spans="1:6" ht="37.5" x14ac:dyDescent="0.3">
      <c r="A37" s="25" t="s">
        <v>70</v>
      </c>
      <c r="B37" s="29">
        <v>791</v>
      </c>
      <c r="C37" s="35">
        <v>1600024300</v>
      </c>
      <c r="D37" s="35"/>
      <c r="E37" s="65">
        <f>E38+E39</f>
        <v>435184.9</v>
      </c>
    </row>
    <row r="38" spans="1:6" s="28" customFormat="1" ht="98.25" customHeight="1" x14ac:dyDescent="0.3">
      <c r="A38" s="25" t="s">
        <v>62</v>
      </c>
      <c r="B38" s="29">
        <v>791</v>
      </c>
      <c r="C38" s="35">
        <v>1600024300</v>
      </c>
      <c r="D38" s="35">
        <v>100</v>
      </c>
      <c r="E38" s="65">
        <v>89569.37</v>
      </c>
    </row>
    <row r="39" spans="1:6" ht="20.25" customHeight="1" x14ac:dyDescent="0.3">
      <c r="A39" s="25" t="s">
        <v>66</v>
      </c>
      <c r="B39" s="29">
        <v>791</v>
      </c>
      <c r="C39" s="35">
        <v>1600024300</v>
      </c>
      <c r="D39" s="35">
        <v>200</v>
      </c>
      <c r="E39" s="65">
        <v>345615.53</v>
      </c>
    </row>
    <row r="40" spans="1:6" s="51" customFormat="1" ht="75" x14ac:dyDescent="0.3">
      <c r="A40" s="45" t="s">
        <v>131</v>
      </c>
      <c r="B40" s="29">
        <v>791</v>
      </c>
      <c r="C40" s="35">
        <v>2100000000</v>
      </c>
      <c r="D40" s="35"/>
      <c r="E40" s="65">
        <f>E41+E43</f>
        <v>983867</v>
      </c>
    </row>
    <row r="41" spans="1:6" ht="18.75" x14ac:dyDescent="0.3">
      <c r="A41" s="25" t="s">
        <v>71</v>
      </c>
      <c r="B41" s="29">
        <v>791</v>
      </c>
      <c r="C41" s="35">
        <v>2100003150</v>
      </c>
      <c r="D41" s="35"/>
      <c r="E41" s="65">
        <f>E42</f>
        <v>556867</v>
      </c>
    </row>
    <row r="42" spans="1:6" s="28" customFormat="1" ht="37.5" x14ac:dyDescent="0.3">
      <c r="A42" s="25" t="s">
        <v>66</v>
      </c>
      <c r="B42" s="29">
        <v>791</v>
      </c>
      <c r="C42" s="35">
        <v>2100003150</v>
      </c>
      <c r="D42" s="35">
        <v>200</v>
      </c>
      <c r="E42" s="65">
        <v>556867</v>
      </c>
      <c r="F42" s="16"/>
    </row>
    <row r="43" spans="1:6" s="28" customFormat="1" ht="95.25" customHeight="1" x14ac:dyDescent="0.3">
      <c r="A43" s="25" t="s">
        <v>72</v>
      </c>
      <c r="B43" s="29">
        <v>791</v>
      </c>
      <c r="C43" s="35">
        <v>21000074040</v>
      </c>
      <c r="D43" s="35"/>
      <c r="E43" s="65">
        <f>E44</f>
        <v>427000</v>
      </c>
      <c r="F43" s="16"/>
    </row>
    <row r="44" spans="1:6" s="28" customFormat="1" ht="37.5" x14ac:dyDescent="0.3">
      <c r="A44" s="25" t="s">
        <v>66</v>
      </c>
      <c r="B44" s="29">
        <v>791</v>
      </c>
      <c r="C44" s="35">
        <v>21000074040</v>
      </c>
      <c r="D44" s="35">
        <v>200</v>
      </c>
      <c r="E44" s="65">
        <v>427000</v>
      </c>
      <c r="F44" s="16"/>
    </row>
    <row r="45" spans="1:6" ht="93.75" x14ac:dyDescent="0.3">
      <c r="A45" s="45" t="s">
        <v>167</v>
      </c>
      <c r="B45" s="29">
        <v>791</v>
      </c>
      <c r="C45" s="35">
        <v>1100000000</v>
      </c>
      <c r="D45" s="35"/>
      <c r="E45" s="65">
        <f>SUM(E46)</f>
        <v>7000</v>
      </c>
    </row>
    <row r="46" spans="1:6" s="28" customFormat="1" ht="37.5" x14ac:dyDescent="0.3">
      <c r="A46" s="25" t="s">
        <v>168</v>
      </c>
      <c r="B46" s="29">
        <v>791</v>
      </c>
      <c r="C46" s="35">
        <v>1100003330</v>
      </c>
      <c r="D46" s="35"/>
      <c r="E46" s="65">
        <f>E47</f>
        <v>7000</v>
      </c>
      <c r="F46" s="16"/>
    </row>
    <row r="47" spans="1:6" s="28" customFormat="1" ht="37.5" x14ac:dyDescent="0.3">
      <c r="A47" s="25" t="s">
        <v>66</v>
      </c>
      <c r="B47" s="29">
        <v>791</v>
      </c>
      <c r="C47" s="35">
        <v>1100003330</v>
      </c>
      <c r="D47" s="35">
        <v>200</v>
      </c>
      <c r="E47" s="65">
        <v>7000</v>
      </c>
      <c r="F47" s="16"/>
    </row>
    <row r="48" spans="1:6" s="51" customFormat="1" ht="112.5" x14ac:dyDescent="0.3">
      <c r="A48" s="45" t="s">
        <v>73</v>
      </c>
      <c r="B48" s="29">
        <v>791</v>
      </c>
      <c r="C48" s="35">
        <v>2000000000</v>
      </c>
      <c r="D48" s="35"/>
      <c r="E48" s="65">
        <f>E49+E54+E58</f>
        <v>720564.55</v>
      </c>
    </row>
    <row r="49" spans="1:5" ht="40.5" customHeight="1" x14ac:dyDescent="0.3">
      <c r="A49" s="25" t="s">
        <v>75</v>
      </c>
      <c r="B49" s="29">
        <v>791</v>
      </c>
      <c r="C49" s="35">
        <v>2000003610</v>
      </c>
      <c r="D49" s="35"/>
      <c r="E49" s="65">
        <f>E50</f>
        <v>32978.400000000001</v>
      </c>
    </row>
    <row r="50" spans="1:5" ht="37.5" x14ac:dyDescent="0.3">
      <c r="A50" s="25" t="s">
        <v>66</v>
      </c>
      <c r="B50" s="29">
        <v>791</v>
      </c>
      <c r="C50" s="35">
        <v>2000003610</v>
      </c>
      <c r="D50" s="35">
        <v>200</v>
      </c>
      <c r="E50" s="65">
        <v>32978.400000000001</v>
      </c>
    </row>
    <row r="51" spans="1:5" ht="18.75" x14ac:dyDescent="0.3">
      <c r="A51" s="25" t="s">
        <v>76</v>
      </c>
      <c r="B51" s="29">
        <v>791</v>
      </c>
      <c r="C51" s="35">
        <v>2000003560</v>
      </c>
      <c r="D51" s="35"/>
      <c r="E51" s="62">
        <f>E52</f>
        <v>0</v>
      </c>
    </row>
    <row r="52" spans="1:5" ht="37.5" x14ac:dyDescent="0.3">
      <c r="A52" s="25" t="s">
        <v>66</v>
      </c>
      <c r="B52" s="29">
        <v>791</v>
      </c>
      <c r="C52" s="35">
        <v>2000003560</v>
      </c>
      <c r="D52" s="35">
        <v>200</v>
      </c>
      <c r="E52" s="62">
        <v>0</v>
      </c>
    </row>
    <row r="53" spans="1:5" ht="19.5" customHeight="1" x14ac:dyDescent="0.3">
      <c r="A53" s="36" t="s">
        <v>104</v>
      </c>
      <c r="B53" s="29">
        <v>791</v>
      </c>
      <c r="C53" s="35"/>
      <c r="D53" s="35"/>
      <c r="E53" s="65">
        <f>SUM(E54)</f>
        <v>614586.15</v>
      </c>
    </row>
    <row r="54" spans="1:5" ht="37.5" x14ac:dyDescent="0.3">
      <c r="A54" s="36" t="s">
        <v>77</v>
      </c>
      <c r="B54" s="29">
        <v>791</v>
      </c>
      <c r="C54" s="35">
        <v>2000006050</v>
      </c>
      <c r="D54" s="35"/>
      <c r="E54" s="65">
        <f>SUM(E55:E57)</f>
        <v>614586.15</v>
      </c>
    </row>
    <row r="55" spans="1:5" ht="95.25" customHeight="1" x14ac:dyDescent="0.3">
      <c r="A55" s="36" t="s">
        <v>62</v>
      </c>
      <c r="B55" s="29">
        <v>791</v>
      </c>
      <c r="C55" s="35">
        <v>2000006050</v>
      </c>
      <c r="D55" s="35">
        <v>100</v>
      </c>
      <c r="E55" s="65">
        <v>255857.42</v>
      </c>
    </row>
    <row r="56" spans="1:5" ht="37.5" x14ac:dyDescent="0.3">
      <c r="A56" s="25" t="s">
        <v>66</v>
      </c>
      <c r="B56" s="29">
        <v>791</v>
      </c>
      <c r="C56" s="35">
        <v>2000006050</v>
      </c>
      <c r="D56" s="35">
        <v>200</v>
      </c>
      <c r="E56" s="65">
        <v>338728.73</v>
      </c>
    </row>
    <row r="57" spans="1:5" ht="18.75" x14ac:dyDescent="0.3">
      <c r="A57" s="25" t="s">
        <v>67</v>
      </c>
      <c r="B57" s="29">
        <v>791</v>
      </c>
      <c r="C57" s="35">
        <v>2000006050</v>
      </c>
      <c r="D57" s="35">
        <v>800</v>
      </c>
      <c r="E57" s="65">
        <v>20000</v>
      </c>
    </row>
    <row r="58" spans="1:5" ht="93.75" x14ac:dyDescent="0.3">
      <c r="A58" s="36" t="s">
        <v>72</v>
      </c>
      <c r="B58" s="29">
        <v>791</v>
      </c>
      <c r="C58" s="35">
        <v>2000074040</v>
      </c>
      <c r="D58" s="35"/>
      <c r="E58" s="65">
        <f>E59</f>
        <v>73000</v>
      </c>
    </row>
    <row r="59" spans="1:5" ht="37.5" x14ac:dyDescent="0.3">
      <c r="A59" s="36" t="s">
        <v>66</v>
      </c>
      <c r="B59" s="29">
        <v>791</v>
      </c>
      <c r="C59" s="35">
        <v>2000074040</v>
      </c>
      <c r="D59" s="35">
        <v>200</v>
      </c>
      <c r="E59" s="65">
        <v>73000</v>
      </c>
    </row>
    <row r="60" spans="1:5" s="55" customFormat="1" ht="37.5" x14ac:dyDescent="0.3">
      <c r="A60" s="45" t="s">
        <v>142</v>
      </c>
      <c r="B60" s="29">
        <v>791</v>
      </c>
      <c r="C60" s="35" t="s">
        <v>170</v>
      </c>
      <c r="D60" s="35"/>
      <c r="E60" s="65">
        <f>E61</f>
        <v>377404.5</v>
      </c>
    </row>
    <row r="61" spans="1:5" s="55" customFormat="1" ht="22.5" customHeight="1" x14ac:dyDescent="0.3">
      <c r="A61" s="25" t="s">
        <v>169</v>
      </c>
      <c r="B61" s="29">
        <v>791</v>
      </c>
      <c r="C61" s="35" t="s">
        <v>171</v>
      </c>
      <c r="D61" s="35"/>
      <c r="E61" s="65">
        <f>E62</f>
        <v>377404.5</v>
      </c>
    </row>
    <row r="62" spans="1:5" s="55" customFormat="1" ht="36.75" customHeight="1" x14ac:dyDescent="0.3">
      <c r="A62" s="25" t="s">
        <v>66</v>
      </c>
      <c r="B62" s="29">
        <v>791</v>
      </c>
      <c r="C62" s="35" t="s">
        <v>171</v>
      </c>
      <c r="D62" s="26">
        <v>200</v>
      </c>
      <c r="E62" s="65">
        <v>377404.5</v>
      </c>
    </row>
    <row r="63" spans="1:5" s="55" customFormat="1" ht="37.5" x14ac:dyDescent="0.3">
      <c r="A63" s="45" t="s">
        <v>142</v>
      </c>
      <c r="B63" s="29">
        <v>791</v>
      </c>
      <c r="C63" s="35">
        <v>2600000000</v>
      </c>
      <c r="D63" s="35"/>
      <c r="E63" s="65">
        <f>E65+E76+E80</f>
        <v>537055</v>
      </c>
    </row>
    <row r="64" spans="1:5" s="55" customFormat="1" ht="22.5" customHeight="1" x14ac:dyDescent="0.3">
      <c r="A64" s="25" t="s">
        <v>143</v>
      </c>
      <c r="B64" s="29">
        <v>791</v>
      </c>
      <c r="C64" s="35" t="s">
        <v>172</v>
      </c>
      <c r="D64" s="35"/>
      <c r="E64" s="65">
        <f>E65</f>
        <v>537055</v>
      </c>
    </row>
    <row r="65" spans="1:5" s="55" customFormat="1" ht="36.75" customHeight="1" x14ac:dyDescent="0.3">
      <c r="A65" s="25" t="s">
        <v>66</v>
      </c>
      <c r="B65" s="29">
        <v>791</v>
      </c>
      <c r="C65" s="35" t="s">
        <v>172</v>
      </c>
      <c r="D65" s="26">
        <v>200</v>
      </c>
      <c r="E65" s="65">
        <v>537055</v>
      </c>
    </row>
    <row r="66" spans="1:5" s="51" customFormat="1" ht="75" x14ac:dyDescent="0.3">
      <c r="A66" s="56" t="s">
        <v>173</v>
      </c>
      <c r="B66" s="29">
        <v>791</v>
      </c>
      <c r="C66" s="57" t="s">
        <v>175</v>
      </c>
      <c r="D66" s="52"/>
      <c r="E66" s="65">
        <v>71500</v>
      </c>
    </row>
    <row r="67" spans="1:5" ht="37.5" x14ac:dyDescent="0.3">
      <c r="A67" s="53" t="s">
        <v>174</v>
      </c>
      <c r="B67" s="29">
        <v>791</v>
      </c>
      <c r="C67" s="57" t="s">
        <v>176</v>
      </c>
      <c r="D67" s="30"/>
      <c r="E67" s="65">
        <f>E68</f>
        <v>71500</v>
      </c>
    </row>
    <row r="68" spans="1:5" ht="37.5" x14ac:dyDescent="0.3">
      <c r="A68" s="25" t="s">
        <v>66</v>
      </c>
      <c r="B68" s="29">
        <v>791</v>
      </c>
      <c r="C68" s="57" t="s">
        <v>176</v>
      </c>
      <c r="D68" s="30" t="s">
        <v>184</v>
      </c>
      <c r="E68" s="65">
        <v>71500</v>
      </c>
    </row>
    <row r="69" spans="1:5" s="51" customFormat="1" ht="112.5" x14ac:dyDescent="0.3">
      <c r="A69" s="45" t="s">
        <v>73</v>
      </c>
      <c r="B69" s="29">
        <v>791</v>
      </c>
      <c r="C69" s="57" t="s">
        <v>178</v>
      </c>
      <c r="D69" s="52"/>
      <c r="E69" s="65">
        <v>200000</v>
      </c>
    </row>
    <row r="70" spans="1:5" ht="37.5" x14ac:dyDescent="0.3">
      <c r="A70" s="53" t="s">
        <v>179</v>
      </c>
      <c r="B70" s="29">
        <v>791</v>
      </c>
      <c r="C70" s="57" t="s">
        <v>177</v>
      </c>
      <c r="D70" s="30"/>
      <c r="E70" s="65">
        <f>E71</f>
        <v>200000</v>
      </c>
    </row>
    <row r="71" spans="1:5" ht="37.5" x14ac:dyDescent="0.3">
      <c r="A71" s="25" t="s">
        <v>66</v>
      </c>
      <c r="B71" s="29">
        <v>791</v>
      </c>
      <c r="C71" s="57" t="s">
        <v>177</v>
      </c>
      <c r="D71" s="30" t="s">
        <v>184</v>
      </c>
      <c r="E71" s="65">
        <v>200000</v>
      </c>
    </row>
    <row r="72" spans="1:5" ht="75" x14ac:dyDescent="0.3">
      <c r="A72" s="56" t="s">
        <v>144</v>
      </c>
      <c r="B72" s="59">
        <v>791</v>
      </c>
      <c r="C72" s="57" t="s">
        <v>180</v>
      </c>
      <c r="D72" s="52"/>
      <c r="E72" s="65">
        <f>E73</f>
        <v>86328.36</v>
      </c>
    </row>
    <row r="73" spans="1:5" ht="37.5" x14ac:dyDescent="0.3">
      <c r="A73" s="53" t="s">
        <v>146</v>
      </c>
      <c r="B73" s="29">
        <v>791</v>
      </c>
      <c r="C73" s="57" t="s">
        <v>180</v>
      </c>
      <c r="D73" s="30"/>
      <c r="E73" s="65">
        <f>E74</f>
        <v>86328.36</v>
      </c>
    </row>
    <row r="74" spans="1:5" ht="93.75" x14ac:dyDescent="0.3">
      <c r="A74" s="53" t="s">
        <v>147</v>
      </c>
      <c r="B74" s="29">
        <v>791</v>
      </c>
      <c r="C74" s="57" t="s">
        <v>180</v>
      </c>
      <c r="D74" s="30" t="s">
        <v>78</v>
      </c>
      <c r="E74" s="65">
        <v>86328.36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6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80" zoomScaleNormal="80" workbookViewId="0">
      <selection activeCell="F9" sqref="F9"/>
    </sheetView>
  </sheetViews>
  <sheetFormatPr defaultRowHeight="15.75" x14ac:dyDescent="0.25"/>
  <cols>
    <col min="1" max="1" width="55.7109375" style="18" customWidth="1"/>
    <col min="2" max="2" width="12" style="37" customWidth="1"/>
    <col min="3" max="3" width="21.42578125" style="38" customWidth="1"/>
    <col min="4" max="4" width="8.28515625" style="38" customWidth="1"/>
    <col min="5" max="5" width="16" style="39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46"/>
      <c r="C1" s="46"/>
      <c r="D1" s="46"/>
      <c r="E1" s="47" t="s">
        <v>112</v>
      </c>
    </row>
    <row r="2" spans="1:6" s="15" customFormat="1" ht="18.75" customHeight="1" x14ac:dyDescent="0.3">
      <c r="B2" s="46"/>
      <c r="C2" s="46"/>
      <c r="D2" s="46"/>
      <c r="E2" s="47" t="s">
        <v>51</v>
      </c>
    </row>
    <row r="3" spans="1:6" s="15" customFormat="1" ht="18.75" customHeight="1" x14ac:dyDescent="0.3">
      <c r="B3" s="46"/>
      <c r="C3" s="46"/>
      <c r="D3" s="46"/>
      <c r="E3" s="47" t="s">
        <v>1</v>
      </c>
    </row>
    <row r="4" spans="1:6" s="15" customFormat="1" ht="18.75" customHeight="1" x14ac:dyDescent="0.3">
      <c r="B4" s="70" t="s">
        <v>185</v>
      </c>
      <c r="C4" s="70"/>
      <c r="D4" s="70"/>
      <c r="E4" s="63" t="s">
        <v>139</v>
      </c>
    </row>
    <row r="5" spans="1:6" s="15" customFormat="1" ht="18.75" customHeight="1" x14ac:dyDescent="0.3">
      <c r="B5" s="46"/>
      <c r="C5" s="46"/>
      <c r="D5" s="46"/>
      <c r="E5" s="47" t="s">
        <v>113</v>
      </c>
    </row>
    <row r="6" spans="1:6" s="15" customFormat="1" ht="18.75" customHeight="1" x14ac:dyDescent="0.3">
      <c r="B6" s="46"/>
      <c r="C6" s="46"/>
      <c r="D6" s="46"/>
      <c r="E6" s="47" t="s">
        <v>155</v>
      </c>
    </row>
    <row r="7" spans="1:6" s="15" customFormat="1" ht="18.75" customHeight="1" x14ac:dyDescent="0.3">
      <c r="A7" s="71"/>
      <c r="B7" s="71"/>
      <c r="C7" s="71"/>
      <c r="D7" s="71"/>
      <c r="E7" s="71"/>
    </row>
    <row r="8" spans="1:6" ht="18.75" x14ac:dyDescent="0.3">
      <c r="A8" s="73"/>
      <c r="B8" s="73"/>
      <c r="C8" s="73"/>
      <c r="D8" s="73"/>
      <c r="E8" s="73"/>
    </row>
    <row r="9" spans="1:6" ht="93" customHeight="1" x14ac:dyDescent="0.3">
      <c r="A9" s="74" t="s">
        <v>156</v>
      </c>
      <c r="B9" s="74"/>
      <c r="C9" s="74"/>
      <c r="D9" s="74"/>
      <c r="E9" s="74"/>
      <c r="F9" s="17"/>
    </row>
    <row r="10" spans="1:6" s="18" customFormat="1" x14ac:dyDescent="0.25">
      <c r="A10" s="83"/>
      <c r="B10" s="83"/>
      <c r="C10" s="83"/>
      <c r="D10" s="83"/>
      <c r="E10" s="83"/>
    </row>
    <row r="11" spans="1:6" ht="37.5" x14ac:dyDescent="0.3">
      <c r="A11" s="5" t="s">
        <v>52</v>
      </c>
      <c r="B11" s="31" t="s">
        <v>79</v>
      </c>
      <c r="C11" s="32" t="s">
        <v>80</v>
      </c>
      <c r="D11" s="32" t="s">
        <v>55</v>
      </c>
      <c r="E11" s="33" t="s">
        <v>81</v>
      </c>
    </row>
    <row r="12" spans="1:6" ht="18.75" x14ac:dyDescent="0.3">
      <c r="A12" s="3">
        <v>1</v>
      </c>
      <c r="B12" s="34" t="s">
        <v>114</v>
      </c>
      <c r="C12" s="35">
        <v>3</v>
      </c>
      <c r="D12" s="35">
        <v>4</v>
      </c>
      <c r="E12" s="40">
        <v>5</v>
      </c>
    </row>
    <row r="13" spans="1:6" ht="18.75" x14ac:dyDescent="0.3">
      <c r="A13" s="7" t="s">
        <v>5</v>
      </c>
      <c r="B13" s="31"/>
      <c r="C13" s="32"/>
      <c r="D13" s="32"/>
      <c r="E13" s="61">
        <f>E14+E33+E38+E44+E53+E82</f>
        <v>5174062.32</v>
      </c>
    </row>
    <row r="14" spans="1:6" s="28" customFormat="1" ht="18.75" customHeight="1" x14ac:dyDescent="0.3">
      <c r="A14" s="7" t="s">
        <v>82</v>
      </c>
      <c r="B14" s="31" t="s">
        <v>83</v>
      </c>
      <c r="C14" s="32"/>
      <c r="D14" s="32"/>
      <c r="E14" s="61">
        <f>E15+E19+E27</f>
        <v>2883517.51</v>
      </c>
    </row>
    <row r="15" spans="1:6" ht="56.25" x14ac:dyDescent="0.3">
      <c r="A15" s="25" t="s">
        <v>84</v>
      </c>
      <c r="B15" s="34" t="s">
        <v>85</v>
      </c>
      <c r="C15" s="35"/>
      <c r="D15" s="35"/>
      <c r="E15" s="62">
        <f>E16</f>
        <v>805842.76</v>
      </c>
    </row>
    <row r="16" spans="1:6" ht="91.5" customHeight="1" x14ac:dyDescent="0.3">
      <c r="A16" s="45" t="s">
        <v>58</v>
      </c>
      <c r="B16" s="34" t="s">
        <v>85</v>
      </c>
      <c r="C16" s="34" t="s">
        <v>59</v>
      </c>
      <c r="D16" s="35"/>
      <c r="E16" s="62">
        <f>E17</f>
        <v>805842.76</v>
      </c>
    </row>
    <row r="17" spans="1:6" ht="18.75" x14ac:dyDescent="0.3">
      <c r="A17" s="25" t="s">
        <v>60</v>
      </c>
      <c r="B17" s="34" t="s">
        <v>85</v>
      </c>
      <c r="C17" s="34" t="s">
        <v>61</v>
      </c>
      <c r="D17" s="35"/>
      <c r="E17" s="62">
        <f>E18</f>
        <v>805842.76</v>
      </c>
    </row>
    <row r="18" spans="1:6" ht="94.5" customHeight="1" x14ac:dyDescent="0.3">
      <c r="A18" s="25" t="s">
        <v>62</v>
      </c>
      <c r="B18" s="34" t="s">
        <v>85</v>
      </c>
      <c r="C18" s="34" t="s">
        <v>61</v>
      </c>
      <c r="D18" s="35">
        <v>100</v>
      </c>
      <c r="E18" s="62">
        <v>805842.76</v>
      </c>
    </row>
    <row r="19" spans="1:6" ht="72.75" customHeight="1" x14ac:dyDescent="0.3">
      <c r="A19" s="25" t="s">
        <v>63</v>
      </c>
      <c r="B19" s="34" t="s">
        <v>86</v>
      </c>
      <c r="C19" s="35"/>
      <c r="D19" s="35"/>
      <c r="E19" s="62">
        <f>E20</f>
        <v>1715833.04</v>
      </c>
    </row>
    <row r="20" spans="1:6" ht="98.25" customHeight="1" x14ac:dyDescent="0.3">
      <c r="A20" s="45" t="s">
        <v>87</v>
      </c>
      <c r="B20" s="34" t="s">
        <v>86</v>
      </c>
      <c r="C20" s="34" t="s">
        <v>59</v>
      </c>
      <c r="D20" s="35"/>
      <c r="E20" s="62">
        <f>E21</f>
        <v>1715833.04</v>
      </c>
    </row>
    <row r="21" spans="1:6" ht="37.5" x14ac:dyDescent="0.3">
      <c r="A21" s="25" t="s">
        <v>64</v>
      </c>
      <c r="B21" s="34" t="s">
        <v>86</v>
      </c>
      <c r="C21" s="34" t="s">
        <v>65</v>
      </c>
      <c r="D21" s="35"/>
      <c r="E21" s="62">
        <f>E22+E23+E24</f>
        <v>1715833.04</v>
      </c>
    </row>
    <row r="22" spans="1:6" ht="93.75" customHeight="1" x14ac:dyDescent="0.3">
      <c r="A22" s="25" t="s">
        <v>62</v>
      </c>
      <c r="B22" s="34" t="s">
        <v>86</v>
      </c>
      <c r="C22" s="34" t="s">
        <v>65</v>
      </c>
      <c r="D22" s="35">
        <v>100</v>
      </c>
      <c r="E22" s="65">
        <v>1255933.3</v>
      </c>
    </row>
    <row r="23" spans="1:6" ht="37.5" x14ac:dyDescent="0.3">
      <c r="A23" s="25" t="s">
        <v>66</v>
      </c>
      <c r="B23" s="34" t="s">
        <v>86</v>
      </c>
      <c r="C23" s="34" t="s">
        <v>65</v>
      </c>
      <c r="D23" s="35">
        <v>200</v>
      </c>
      <c r="E23" s="65">
        <v>396588.94</v>
      </c>
    </row>
    <row r="24" spans="1:6" ht="18.75" x14ac:dyDescent="0.3">
      <c r="A24" s="25" t="s">
        <v>67</v>
      </c>
      <c r="B24" s="34" t="s">
        <v>86</v>
      </c>
      <c r="C24" s="34" t="s">
        <v>65</v>
      </c>
      <c r="D24" s="35">
        <v>800</v>
      </c>
      <c r="E24" s="65">
        <v>63310.8</v>
      </c>
    </row>
    <row r="25" spans="1:6" s="28" customFormat="1" ht="18.75" x14ac:dyDescent="0.3">
      <c r="A25" s="25" t="s">
        <v>163</v>
      </c>
      <c r="B25" s="34" t="s">
        <v>181</v>
      </c>
      <c r="C25" s="26">
        <v>9900000220</v>
      </c>
      <c r="D25" s="35"/>
      <c r="E25" s="65">
        <f>E26</f>
        <v>54809</v>
      </c>
      <c r="F25" s="16"/>
    </row>
    <row r="26" spans="1:6" ht="56.25" x14ac:dyDescent="0.3">
      <c r="A26" s="25" t="s">
        <v>164</v>
      </c>
      <c r="B26" s="34" t="s">
        <v>181</v>
      </c>
      <c r="C26" s="26">
        <v>9900000220</v>
      </c>
      <c r="D26" s="35">
        <v>800</v>
      </c>
      <c r="E26" s="65">
        <v>54809</v>
      </c>
      <c r="F26" s="28"/>
    </row>
    <row r="27" spans="1:6" ht="18.75" x14ac:dyDescent="0.3">
      <c r="A27" s="25" t="s">
        <v>116</v>
      </c>
      <c r="B27" s="34" t="s">
        <v>115</v>
      </c>
      <c r="C27" s="35"/>
      <c r="D27" s="35"/>
      <c r="E27" s="65">
        <f>E28</f>
        <v>361841.71</v>
      </c>
    </row>
    <row r="28" spans="1:6" ht="75" x14ac:dyDescent="0.3">
      <c r="A28" s="45" t="s">
        <v>129</v>
      </c>
      <c r="B28" s="34" t="s">
        <v>115</v>
      </c>
      <c r="C28" s="26">
        <v>1200000000</v>
      </c>
      <c r="D28" s="35"/>
      <c r="E28" s="65">
        <f>E29+E31</f>
        <v>361841.71</v>
      </c>
    </row>
    <row r="29" spans="1:6" ht="37.5" x14ac:dyDescent="0.3">
      <c r="A29" s="25" t="s">
        <v>128</v>
      </c>
      <c r="B29" s="34" t="s">
        <v>115</v>
      </c>
      <c r="C29" s="26">
        <v>1200009040</v>
      </c>
      <c r="D29" s="35"/>
      <c r="E29" s="65">
        <f>E30</f>
        <v>327441.71000000002</v>
      </c>
    </row>
    <row r="30" spans="1:6" ht="37.5" x14ac:dyDescent="0.3">
      <c r="A30" s="25" t="s">
        <v>66</v>
      </c>
      <c r="B30" s="34" t="s">
        <v>115</v>
      </c>
      <c r="C30" s="26">
        <v>1200009040</v>
      </c>
      <c r="D30" s="35">
        <v>200</v>
      </c>
      <c r="E30" s="65">
        <v>327441.71000000002</v>
      </c>
    </row>
    <row r="31" spans="1:6" ht="18.75" x14ac:dyDescent="0.3">
      <c r="A31" s="25" t="s">
        <v>127</v>
      </c>
      <c r="B31" s="34" t="s">
        <v>115</v>
      </c>
      <c r="C31" s="26">
        <v>1200092360</v>
      </c>
      <c r="D31" s="35"/>
      <c r="E31" s="65">
        <f>E32</f>
        <v>34400</v>
      </c>
    </row>
    <row r="32" spans="1:6" ht="18.75" x14ac:dyDescent="0.3">
      <c r="A32" s="25" t="s">
        <v>67</v>
      </c>
      <c r="B32" s="34" t="s">
        <v>115</v>
      </c>
      <c r="C32" s="26">
        <v>1200092360</v>
      </c>
      <c r="D32" s="26">
        <v>800</v>
      </c>
      <c r="E32" s="65">
        <v>34400</v>
      </c>
    </row>
    <row r="33" spans="1:5" s="28" customFormat="1" ht="18.75" x14ac:dyDescent="0.3">
      <c r="A33" s="7" t="s">
        <v>88</v>
      </c>
      <c r="B33" s="31" t="s">
        <v>89</v>
      </c>
      <c r="C33" s="32"/>
      <c r="D33" s="32"/>
      <c r="E33" s="64">
        <f>E34</f>
        <v>77600</v>
      </c>
    </row>
    <row r="34" spans="1:5" ht="21.75" customHeight="1" x14ac:dyDescent="0.3">
      <c r="A34" s="25" t="s">
        <v>90</v>
      </c>
      <c r="B34" s="34" t="s">
        <v>91</v>
      </c>
      <c r="C34" s="34" t="s">
        <v>166</v>
      </c>
      <c r="D34" s="35"/>
      <c r="E34" s="65">
        <f>E35</f>
        <v>77600</v>
      </c>
    </row>
    <row r="35" spans="1:5" ht="75" x14ac:dyDescent="0.3">
      <c r="A35" s="25" t="s">
        <v>68</v>
      </c>
      <c r="B35" s="34" t="s">
        <v>91</v>
      </c>
      <c r="C35" s="34" t="s">
        <v>165</v>
      </c>
      <c r="D35" s="35"/>
      <c r="E35" s="65">
        <f>E36+E37</f>
        <v>77600</v>
      </c>
    </row>
    <row r="36" spans="1:5" ht="18.75" x14ac:dyDescent="0.3">
      <c r="A36" s="25" t="s">
        <v>69</v>
      </c>
      <c r="B36" s="34" t="s">
        <v>91</v>
      </c>
      <c r="C36" s="34" t="s">
        <v>165</v>
      </c>
      <c r="D36" s="35">
        <v>100</v>
      </c>
      <c r="E36" s="65">
        <v>75934.41</v>
      </c>
    </row>
    <row r="37" spans="1:5" ht="19.5" customHeight="1" x14ac:dyDescent="0.3">
      <c r="A37" s="25" t="s">
        <v>66</v>
      </c>
      <c r="B37" s="34" t="s">
        <v>91</v>
      </c>
      <c r="C37" s="34" t="s">
        <v>165</v>
      </c>
      <c r="D37" s="35">
        <v>200</v>
      </c>
      <c r="E37" s="65">
        <v>1665.59</v>
      </c>
    </row>
    <row r="38" spans="1:5" s="28" customFormat="1" ht="56.25" x14ac:dyDescent="0.3">
      <c r="A38" s="7" t="s">
        <v>92</v>
      </c>
      <c r="B38" s="31" t="s">
        <v>93</v>
      </c>
      <c r="C38" s="32"/>
      <c r="D38" s="32"/>
      <c r="E38" s="64">
        <f>E39</f>
        <v>435184.9</v>
      </c>
    </row>
    <row r="39" spans="1:5" ht="18.75" x14ac:dyDescent="0.3">
      <c r="A39" s="25" t="s">
        <v>94</v>
      </c>
      <c r="B39" s="34" t="s">
        <v>95</v>
      </c>
      <c r="C39" s="35"/>
      <c r="D39" s="35"/>
      <c r="E39" s="65">
        <f>E40</f>
        <v>435184.9</v>
      </c>
    </row>
    <row r="40" spans="1:5" ht="93.75" x14ac:dyDescent="0.3">
      <c r="A40" s="60" t="s">
        <v>140</v>
      </c>
      <c r="B40" s="34" t="s">
        <v>95</v>
      </c>
      <c r="C40" s="35">
        <v>1600000000</v>
      </c>
      <c r="D40" s="35"/>
      <c r="E40" s="65">
        <f>E41</f>
        <v>435184.9</v>
      </c>
    </row>
    <row r="41" spans="1:5" ht="37.5" x14ac:dyDescent="0.3">
      <c r="A41" s="25" t="s">
        <v>70</v>
      </c>
      <c r="B41" s="34" t="s">
        <v>95</v>
      </c>
      <c r="C41" s="35">
        <v>1600024300</v>
      </c>
      <c r="D41" s="35"/>
      <c r="E41" s="65">
        <f>E42+E43</f>
        <v>435184.9</v>
      </c>
    </row>
    <row r="42" spans="1:5" ht="95.25" customHeight="1" x14ac:dyDescent="0.3">
      <c r="A42" s="25" t="s">
        <v>62</v>
      </c>
      <c r="B42" s="34" t="s">
        <v>95</v>
      </c>
      <c r="C42" s="35">
        <v>1600024300</v>
      </c>
      <c r="D42" s="35">
        <v>100</v>
      </c>
      <c r="E42" s="65">
        <v>89569.37</v>
      </c>
    </row>
    <row r="43" spans="1:5" ht="37.5" x14ac:dyDescent="0.3">
      <c r="A43" s="25" t="s">
        <v>66</v>
      </c>
      <c r="B43" s="34" t="s">
        <v>95</v>
      </c>
      <c r="C43" s="35">
        <v>1600024300</v>
      </c>
      <c r="D43" s="35">
        <v>200</v>
      </c>
      <c r="E43" s="65">
        <v>345615.53</v>
      </c>
    </row>
    <row r="44" spans="1:5" s="28" customFormat="1" ht="18.75" x14ac:dyDescent="0.3">
      <c r="A44" s="7" t="s">
        <v>96</v>
      </c>
      <c r="B44" s="31" t="s">
        <v>97</v>
      </c>
      <c r="C44" s="32"/>
      <c r="D44" s="32"/>
      <c r="E44" s="61">
        <f>E45+E51</f>
        <v>990867</v>
      </c>
    </row>
    <row r="45" spans="1:5" ht="18.75" x14ac:dyDescent="0.3">
      <c r="A45" s="25" t="s">
        <v>71</v>
      </c>
      <c r="B45" s="34" t="s">
        <v>98</v>
      </c>
      <c r="C45" s="35"/>
      <c r="D45" s="35"/>
      <c r="E45" s="65">
        <f>E46</f>
        <v>983867</v>
      </c>
    </row>
    <row r="46" spans="1:5" ht="76.5" customHeight="1" x14ac:dyDescent="0.3">
      <c r="A46" s="45" t="s">
        <v>150</v>
      </c>
      <c r="B46" s="34" t="s">
        <v>98</v>
      </c>
      <c r="C46" s="35">
        <v>2100000000</v>
      </c>
      <c r="D46" s="35"/>
      <c r="E46" s="65">
        <f>E47+E49</f>
        <v>983867</v>
      </c>
    </row>
    <row r="47" spans="1:5" ht="18.75" x14ac:dyDescent="0.3">
      <c r="A47" s="25" t="s">
        <v>71</v>
      </c>
      <c r="B47" s="34" t="s">
        <v>98</v>
      </c>
      <c r="C47" s="35">
        <v>2100003150</v>
      </c>
      <c r="D47" s="35"/>
      <c r="E47" s="65">
        <f>E48</f>
        <v>556867</v>
      </c>
    </row>
    <row r="48" spans="1:5" ht="37.5" x14ac:dyDescent="0.3">
      <c r="A48" s="25" t="s">
        <v>66</v>
      </c>
      <c r="B48" s="34" t="s">
        <v>98</v>
      </c>
      <c r="C48" s="35">
        <v>2100003150</v>
      </c>
      <c r="D48" s="35">
        <v>200</v>
      </c>
      <c r="E48" s="65">
        <v>556867</v>
      </c>
    </row>
    <row r="49" spans="1:5" ht="93.75" x14ac:dyDescent="0.3">
      <c r="A49" s="25" t="s">
        <v>72</v>
      </c>
      <c r="B49" s="34" t="s">
        <v>98</v>
      </c>
      <c r="C49" s="35">
        <v>21000074040</v>
      </c>
      <c r="D49" s="35"/>
      <c r="E49" s="65">
        <f>E50</f>
        <v>427000</v>
      </c>
    </row>
    <row r="50" spans="1:5" ht="37.5" x14ac:dyDescent="0.3">
      <c r="A50" s="25" t="s">
        <v>66</v>
      </c>
      <c r="B50" s="34" t="s">
        <v>98</v>
      </c>
      <c r="C50" s="35">
        <v>21000074040</v>
      </c>
      <c r="D50" s="35">
        <v>200</v>
      </c>
      <c r="E50" s="65">
        <v>427000</v>
      </c>
    </row>
    <row r="51" spans="1:5" ht="37.5" x14ac:dyDescent="0.3">
      <c r="A51" s="45" t="s">
        <v>141</v>
      </c>
      <c r="B51" s="58" t="s">
        <v>149</v>
      </c>
      <c r="C51" s="22"/>
      <c r="D51" s="22"/>
      <c r="E51" s="65">
        <f>E52</f>
        <v>7000</v>
      </c>
    </row>
    <row r="52" spans="1:5" ht="37.5" x14ac:dyDescent="0.3">
      <c r="A52" s="25" t="s">
        <v>66</v>
      </c>
      <c r="B52" s="58" t="s">
        <v>149</v>
      </c>
      <c r="C52" s="26">
        <v>1100003330</v>
      </c>
      <c r="D52" s="26">
        <v>200</v>
      </c>
      <c r="E52" s="65">
        <v>7000</v>
      </c>
    </row>
    <row r="53" spans="1:5" s="28" customFormat="1" ht="37.5" x14ac:dyDescent="0.3">
      <c r="A53" s="7" t="s">
        <v>99</v>
      </c>
      <c r="B53" s="31" t="s">
        <v>100</v>
      </c>
      <c r="C53" s="32"/>
      <c r="D53" s="32"/>
      <c r="E53" s="61">
        <f>E54</f>
        <v>700564.55</v>
      </c>
    </row>
    <row r="54" spans="1:5" ht="111" customHeight="1" x14ac:dyDescent="0.3">
      <c r="A54" s="45" t="s">
        <v>73</v>
      </c>
      <c r="B54" s="34" t="s">
        <v>100</v>
      </c>
      <c r="C54" s="35">
        <v>2000000000</v>
      </c>
      <c r="D54" s="35"/>
      <c r="E54" s="62">
        <f>E55+E58+E61</f>
        <v>700564.55</v>
      </c>
    </row>
    <row r="55" spans="1:5" ht="18.75" x14ac:dyDescent="0.3">
      <c r="A55" s="25" t="s">
        <v>74</v>
      </c>
      <c r="B55" s="34" t="s">
        <v>101</v>
      </c>
      <c r="C55" s="35"/>
      <c r="D55" s="35"/>
      <c r="E55" s="65">
        <f>E56</f>
        <v>32978.400000000001</v>
      </c>
    </row>
    <row r="56" spans="1:5" ht="44.25" customHeight="1" x14ac:dyDescent="0.3">
      <c r="A56" s="25" t="s">
        <v>75</v>
      </c>
      <c r="B56" s="34" t="s">
        <v>101</v>
      </c>
      <c r="C56" s="35">
        <v>2000003610</v>
      </c>
      <c r="D56" s="35"/>
      <c r="E56" s="65">
        <f>E57</f>
        <v>32978.400000000001</v>
      </c>
    </row>
    <row r="57" spans="1:5" ht="37.5" x14ac:dyDescent="0.3">
      <c r="A57" s="25" t="s">
        <v>66</v>
      </c>
      <c r="B57" s="34" t="s">
        <v>101</v>
      </c>
      <c r="C57" s="35">
        <v>2000003610</v>
      </c>
      <c r="D57" s="35">
        <v>200</v>
      </c>
      <c r="E57" s="65">
        <v>32978.400000000001</v>
      </c>
    </row>
    <row r="58" spans="1:5" ht="18.75" x14ac:dyDescent="0.3">
      <c r="A58" s="25" t="s">
        <v>102</v>
      </c>
      <c r="B58" s="34" t="s">
        <v>103</v>
      </c>
      <c r="C58" s="35"/>
      <c r="D58" s="35"/>
      <c r="E58" s="65">
        <f>E59</f>
        <v>0</v>
      </c>
    </row>
    <row r="59" spans="1:5" ht="18.75" x14ac:dyDescent="0.3">
      <c r="A59" s="25" t="s">
        <v>76</v>
      </c>
      <c r="B59" s="34" t="s">
        <v>103</v>
      </c>
      <c r="C59" s="35">
        <v>2000003560</v>
      </c>
      <c r="D59" s="35"/>
      <c r="E59" s="65">
        <f>E60</f>
        <v>0</v>
      </c>
    </row>
    <row r="60" spans="1:5" ht="37.5" x14ac:dyDescent="0.3">
      <c r="A60" s="25" t="s">
        <v>66</v>
      </c>
      <c r="B60" s="34" t="s">
        <v>103</v>
      </c>
      <c r="C60" s="35">
        <v>2000003560</v>
      </c>
      <c r="D60" s="35">
        <v>200</v>
      </c>
      <c r="E60" s="65">
        <v>0</v>
      </c>
    </row>
    <row r="61" spans="1:5" ht="18.75" x14ac:dyDescent="0.3">
      <c r="A61" s="25" t="s">
        <v>104</v>
      </c>
      <c r="B61" s="34" t="s">
        <v>105</v>
      </c>
      <c r="C61" s="35"/>
      <c r="D61" s="35"/>
      <c r="E61" s="62">
        <f>E62+E64</f>
        <v>667586.15</v>
      </c>
    </row>
    <row r="62" spans="1:5" ht="93.75" x14ac:dyDescent="0.3">
      <c r="A62" s="36" t="s">
        <v>72</v>
      </c>
      <c r="B62" s="34" t="s">
        <v>105</v>
      </c>
      <c r="C62" s="35">
        <v>2000074040</v>
      </c>
      <c r="D62" s="35"/>
      <c r="E62" s="65">
        <f>E63</f>
        <v>73000</v>
      </c>
    </row>
    <row r="63" spans="1:5" ht="37.5" x14ac:dyDescent="0.3">
      <c r="A63" s="36" t="s">
        <v>66</v>
      </c>
      <c r="B63" s="34" t="s">
        <v>105</v>
      </c>
      <c r="C63" s="35">
        <v>2000074040</v>
      </c>
      <c r="D63" s="35">
        <v>200</v>
      </c>
      <c r="E63" s="65">
        <v>73000</v>
      </c>
    </row>
    <row r="64" spans="1:5" ht="37.5" x14ac:dyDescent="0.3">
      <c r="A64" s="36" t="s">
        <v>77</v>
      </c>
      <c r="B64" s="34" t="s">
        <v>105</v>
      </c>
      <c r="C64" s="35">
        <v>2000006050</v>
      </c>
      <c r="D64" s="35"/>
      <c r="E64" s="62">
        <f>E65+E66</f>
        <v>594586.15</v>
      </c>
    </row>
    <row r="65" spans="1:5" ht="96.75" customHeight="1" x14ac:dyDescent="0.3">
      <c r="A65" s="36" t="s">
        <v>62</v>
      </c>
      <c r="B65" s="34" t="s">
        <v>105</v>
      </c>
      <c r="C65" s="35">
        <v>2000006050</v>
      </c>
      <c r="D65" s="35">
        <v>100</v>
      </c>
      <c r="E65" s="65">
        <v>255857.42</v>
      </c>
    </row>
    <row r="66" spans="1:5" ht="37.5" x14ac:dyDescent="0.3">
      <c r="A66" s="25" t="s">
        <v>66</v>
      </c>
      <c r="B66" s="34" t="s">
        <v>105</v>
      </c>
      <c r="C66" s="35">
        <v>2000006050</v>
      </c>
      <c r="D66" s="35">
        <v>200</v>
      </c>
      <c r="E66" s="65">
        <v>338728.73</v>
      </c>
    </row>
    <row r="67" spans="1:5" ht="18.75" x14ac:dyDescent="0.3">
      <c r="A67" s="25" t="s">
        <v>67</v>
      </c>
      <c r="B67" s="34" t="s">
        <v>105</v>
      </c>
      <c r="C67" s="35">
        <v>2000006050</v>
      </c>
      <c r="D67" s="35">
        <v>800</v>
      </c>
      <c r="E67" s="65">
        <v>20000</v>
      </c>
    </row>
    <row r="68" spans="1:5" s="55" customFormat="1" ht="37.5" x14ac:dyDescent="0.3">
      <c r="A68" s="45" t="s">
        <v>142</v>
      </c>
      <c r="B68" s="34" t="s">
        <v>105</v>
      </c>
      <c r="C68" s="35" t="s">
        <v>170</v>
      </c>
      <c r="D68" s="35"/>
      <c r="E68" s="65">
        <f>E69</f>
        <v>377404.5</v>
      </c>
    </row>
    <row r="69" spans="1:5" s="55" customFormat="1" ht="22.5" customHeight="1" x14ac:dyDescent="0.3">
      <c r="A69" s="25" t="s">
        <v>169</v>
      </c>
      <c r="B69" s="34" t="s">
        <v>105</v>
      </c>
      <c r="C69" s="35" t="s">
        <v>171</v>
      </c>
      <c r="D69" s="35"/>
      <c r="E69" s="65">
        <f>E70</f>
        <v>377404.5</v>
      </c>
    </row>
    <row r="70" spans="1:5" s="55" customFormat="1" ht="36.75" customHeight="1" x14ac:dyDescent="0.3">
      <c r="A70" s="25" t="s">
        <v>66</v>
      </c>
      <c r="B70" s="34" t="s">
        <v>105</v>
      </c>
      <c r="C70" s="35" t="s">
        <v>171</v>
      </c>
      <c r="D70" s="26">
        <v>200</v>
      </c>
      <c r="E70" s="65">
        <v>377404.5</v>
      </c>
    </row>
    <row r="71" spans="1:5" s="55" customFormat="1" ht="37.5" x14ac:dyDescent="0.3">
      <c r="A71" s="45" t="s">
        <v>142</v>
      </c>
      <c r="B71" s="34" t="s">
        <v>105</v>
      </c>
      <c r="C71" s="35">
        <v>2600000000</v>
      </c>
      <c r="D71" s="35"/>
      <c r="E71" s="65">
        <f>E73+E88+E92</f>
        <v>537055</v>
      </c>
    </row>
    <row r="72" spans="1:5" s="55" customFormat="1" ht="22.5" customHeight="1" x14ac:dyDescent="0.3">
      <c r="A72" s="25" t="s">
        <v>143</v>
      </c>
      <c r="B72" s="34" t="s">
        <v>105</v>
      </c>
      <c r="C72" s="35" t="s">
        <v>172</v>
      </c>
      <c r="D72" s="35"/>
      <c r="E72" s="65">
        <f>E73</f>
        <v>537055</v>
      </c>
    </row>
    <row r="73" spans="1:5" s="55" customFormat="1" ht="36.75" customHeight="1" x14ac:dyDescent="0.3">
      <c r="A73" s="25" t="s">
        <v>66</v>
      </c>
      <c r="B73" s="34" t="s">
        <v>105</v>
      </c>
      <c r="C73" s="35" t="s">
        <v>172</v>
      </c>
      <c r="D73" s="26">
        <v>200</v>
      </c>
      <c r="E73" s="65">
        <v>537055</v>
      </c>
    </row>
    <row r="74" spans="1:5" ht="37.5" x14ac:dyDescent="0.3">
      <c r="A74" s="53" t="s">
        <v>183</v>
      </c>
      <c r="B74" s="34" t="s">
        <v>182</v>
      </c>
      <c r="C74" s="57"/>
      <c r="D74" s="30"/>
      <c r="E74" s="65">
        <v>271500</v>
      </c>
    </row>
    <row r="75" spans="1:5" s="51" customFormat="1" ht="75" x14ac:dyDescent="0.3">
      <c r="A75" s="56" t="s">
        <v>173</v>
      </c>
      <c r="B75" s="34" t="s">
        <v>182</v>
      </c>
      <c r="C75" s="57" t="s">
        <v>175</v>
      </c>
      <c r="D75" s="52"/>
      <c r="E75" s="65">
        <v>71500</v>
      </c>
    </row>
    <row r="76" spans="1:5" ht="37.5" x14ac:dyDescent="0.3">
      <c r="A76" s="53" t="s">
        <v>174</v>
      </c>
      <c r="B76" s="34" t="s">
        <v>182</v>
      </c>
      <c r="C76" s="57" t="s">
        <v>176</v>
      </c>
      <c r="D76" s="30"/>
      <c r="E76" s="65">
        <f>E77</f>
        <v>71500</v>
      </c>
    </row>
    <row r="77" spans="1:5" ht="37.5" x14ac:dyDescent="0.3">
      <c r="A77" s="25" t="s">
        <v>66</v>
      </c>
      <c r="B77" s="34" t="s">
        <v>182</v>
      </c>
      <c r="C77" s="57" t="s">
        <v>176</v>
      </c>
      <c r="D77" s="30" t="s">
        <v>184</v>
      </c>
      <c r="E77" s="65">
        <v>71500</v>
      </c>
    </row>
    <row r="78" spans="1:5" s="51" customFormat="1" ht="112.5" x14ac:dyDescent="0.3">
      <c r="A78" s="45" t="s">
        <v>73</v>
      </c>
      <c r="B78" s="34" t="s">
        <v>182</v>
      </c>
      <c r="C78" s="57" t="s">
        <v>178</v>
      </c>
      <c r="D78" s="52"/>
      <c r="E78" s="65">
        <v>200000</v>
      </c>
    </row>
    <row r="79" spans="1:5" ht="37.5" x14ac:dyDescent="0.3">
      <c r="A79" s="53" t="s">
        <v>179</v>
      </c>
      <c r="B79" s="34" t="s">
        <v>182</v>
      </c>
      <c r="C79" s="57" t="s">
        <v>177</v>
      </c>
      <c r="D79" s="30"/>
      <c r="E79" s="65">
        <f>E80</f>
        <v>200000</v>
      </c>
    </row>
    <row r="80" spans="1:5" ht="37.5" x14ac:dyDescent="0.3">
      <c r="A80" s="25" t="s">
        <v>66</v>
      </c>
      <c r="B80" s="34" t="s">
        <v>182</v>
      </c>
      <c r="C80" s="57" t="s">
        <v>177</v>
      </c>
      <c r="D80" s="30" t="s">
        <v>184</v>
      </c>
      <c r="E80" s="65">
        <v>200000</v>
      </c>
    </row>
    <row r="81" spans="1:5" s="28" customFormat="1" ht="18.75" x14ac:dyDescent="0.3">
      <c r="A81" s="21" t="s">
        <v>151</v>
      </c>
      <c r="B81" s="30" t="s">
        <v>152</v>
      </c>
      <c r="C81" s="32"/>
      <c r="D81" s="32"/>
      <c r="E81" s="64">
        <f>E82</f>
        <v>86328.36</v>
      </c>
    </row>
    <row r="82" spans="1:5" ht="75" x14ac:dyDescent="0.3">
      <c r="A82" s="56" t="s">
        <v>144</v>
      </c>
      <c r="B82" s="59">
        <v>1001</v>
      </c>
      <c r="C82" s="57" t="s">
        <v>145</v>
      </c>
      <c r="D82" s="52"/>
      <c r="E82" s="65">
        <v>86328.36</v>
      </c>
    </row>
    <row r="83" spans="1:5" ht="37.5" x14ac:dyDescent="0.3">
      <c r="A83" s="53" t="s">
        <v>146</v>
      </c>
      <c r="B83" s="59">
        <v>1001</v>
      </c>
      <c r="C83" s="57" t="s">
        <v>148</v>
      </c>
      <c r="D83" s="30"/>
      <c r="E83" s="65">
        <f>E84</f>
        <v>86328.36</v>
      </c>
    </row>
    <row r="84" spans="1:5" ht="93.75" x14ac:dyDescent="0.3">
      <c r="A84" s="53" t="s">
        <v>147</v>
      </c>
      <c r="B84" s="59">
        <v>1001</v>
      </c>
      <c r="C84" s="57" t="s">
        <v>148</v>
      </c>
      <c r="D84" s="30" t="s">
        <v>78</v>
      </c>
      <c r="E84" s="65">
        <v>86328.36</v>
      </c>
    </row>
  </sheetData>
  <mergeCells count="5">
    <mergeCell ref="A7:E7"/>
    <mergeCell ref="A8:E8"/>
    <mergeCell ref="A9:E9"/>
    <mergeCell ref="A10:E10"/>
    <mergeCell ref="B4:D4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П</cp:lastModifiedBy>
  <cp:lastPrinted>2020-05-15T06:43:24Z</cp:lastPrinted>
  <dcterms:created xsi:type="dcterms:W3CDTF">2017-05-11T09:49:56Z</dcterms:created>
  <dcterms:modified xsi:type="dcterms:W3CDTF">2020-05-15T06:45:03Z</dcterms:modified>
</cp:coreProperties>
</file>